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/>
  </bookViews>
  <sheets>
    <sheet name="среднегодовая 2020" sheetId="2" r:id="rId1"/>
    <sheet name="среднегодовая по инообластным" sheetId="4" r:id="rId2"/>
  </sheets>
  <externalReferences>
    <externalReference r:id="rId3"/>
    <externalReference r:id="rId4"/>
  </externalReferences>
  <calcPr calcId="144525"/>
</workbook>
</file>

<file path=xl/calcChain.xml><?xml version="1.0" encoding="utf-8"?>
<calcChain xmlns="http://schemas.openxmlformats.org/spreadsheetml/2006/main">
  <c r="D22" i="2" l="1"/>
  <c r="D35" i="2"/>
  <c r="C35" i="2"/>
  <c r="D34" i="2"/>
  <c r="D29" i="2"/>
  <c r="D27" i="2"/>
  <c r="D26" i="2"/>
  <c r="D21" i="2"/>
  <c r="C33" i="2" l="1"/>
  <c r="C24" i="4" l="1"/>
  <c r="D37" i="2" l="1"/>
  <c r="D14" i="2"/>
  <c r="C46" i="2" l="1"/>
</calcChain>
</file>

<file path=xl/sharedStrings.xml><?xml version="1.0" encoding="utf-8"?>
<sst xmlns="http://schemas.openxmlformats.org/spreadsheetml/2006/main" count="76" uniqueCount="43">
  <si>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</si>
  <si>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</si>
  <si>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</si>
  <si>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</si>
  <si>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</si>
  <si>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</si>
  <si>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</si>
  <si>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</si>
  <si>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</si>
  <si>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</si>
  <si>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</si>
  <si>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</si>
  <si>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СКТ с контрастом</t>
  </si>
  <si>
    <t>СКТ без контраста</t>
  </si>
  <si>
    <t>от "___"_________2017 г. №____</t>
  </si>
  <si>
    <t>Проф. осмотры</t>
  </si>
  <si>
    <t>Диализ</t>
  </si>
  <si>
    <t>Объем</t>
  </si>
  <si>
    <t>Посещения с иными целями</t>
  </si>
  <si>
    <t>Обращения по поводу заболевания</t>
  </si>
  <si>
    <t>МРТ без контраста</t>
  </si>
  <si>
    <t>Гистологические исследования с целью выявления онкологических заболеваний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</si>
  <si>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</si>
  <si>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</si>
  <si>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</si>
  <si>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</si>
  <si>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в том числе по профилю "Онкология"</t>
  </si>
  <si>
    <t>МРТ с контрастом</t>
  </si>
  <si>
    <t>Забор материала для проведения анализа на COVID-19</t>
  </si>
  <si>
    <t>5 / 9 (УЕТ)</t>
  </si>
  <si>
    <t>1 (услуг)</t>
  </si>
  <si>
    <t>Дуплексное сканирование экстракраниальных отделов брахиоцефальных артерий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</si>
  <si>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</si>
  <si>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2 (услуг)</t>
  </si>
  <si>
    <t>-</t>
  </si>
  <si>
    <t>8  (услуг)</t>
  </si>
  <si>
    <t xml:space="preserve">Приложение № 3 </t>
  </si>
  <si>
    <t>от "24" декабря 2020 г. № 18</t>
  </si>
  <si>
    <t>3/ 7 (УЕТ)</t>
  </si>
  <si>
    <t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2020 года (с 01.12.2020)</t>
  </si>
  <si>
    <t>7 (услуг)</t>
  </si>
  <si>
    <t>6 (услуг)</t>
  </si>
  <si>
    <t>50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</si>
</sst>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165" fontId="8" fillId="0" borderId="1" xfId="5" applyNumberFormat="1" applyFont="1" applyBorder="1" applyAlignment="1">
      <alignment horizontal="center" vertical="center" wrapText="1"/>
    </xf>
    <xf numFmtId="0" fontId="8" fillId="0" borderId="5" xfId="0" applyFont="1" applyBorder="1"/>
    <xf numFmtId="3" fontId="8" fillId="0" borderId="1" xfId="5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vertical="center"/>
    </xf>
    <xf numFmtId="0" fontId="8" fillId="0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10" fillId="0" borderId="0" xfId="0" applyFont="1" applyFill="1"/>
    <xf numFmtId="164" fontId="2" fillId="0" borderId="0" xfId="0" applyNumberFormat="1" applyFont="1" applyBorder="1"/>
    <xf numFmtId="0" fontId="8" fillId="0" borderId="1" xfId="0" applyFont="1" applyFill="1" applyBorder="1" applyAlignment="1">
      <alignment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164" fontId="8" fillId="2" borderId="1" xfId="5" applyNumberFormat="1" applyFont="1" applyFill="1" applyBorder="1" applyAlignment="1"/>
    <xf numFmtId="164" fontId="8" fillId="2" borderId="7" xfId="5" applyNumberFormat="1" applyFont="1" applyFill="1" applyBorder="1" applyAlignment="1"/>
    <xf numFmtId="164" fontId="8" fillId="2" borderId="7" xfId="5" applyNumberFormat="1" applyFont="1" applyFill="1" applyBorder="1" applyAlignment="1">
      <alignment horizontal="center" vertical="center"/>
    </xf>
    <xf numFmtId="164" fontId="8" fillId="2" borderId="1" xfId="5" applyNumberFormat="1" applyFont="1" applyFill="1" applyBorder="1" applyAlignment="1">
      <alignment vertical="center"/>
    </xf>
    <xf numFmtId="164" fontId="8" fillId="2" borderId="1" xfId="5" applyNumberFormat="1" applyFont="1" applyFill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1%20&#1084;&#1077;&#1089;&#1103;&#1094;&#1077;&#1074;%20&#1089;%20&#1054;&#1085;&#1082;&#1086;&#1083;&#1086;&#1075;&#1080;&#1077;&#1081;%20&#1087;&#1086;&#1076;%20&#1079;&#1072;&#1103;&#1074;&#1082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140">
          <cell r="N140">
            <v>263</v>
          </cell>
          <cell r="O140">
            <v>263788</v>
          </cell>
        </row>
        <row r="141">
          <cell r="Q141">
            <v>135439</v>
          </cell>
        </row>
        <row r="143">
          <cell r="Q143">
            <v>1070</v>
          </cell>
        </row>
        <row r="144">
          <cell r="Q144">
            <v>35262</v>
          </cell>
        </row>
        <row r="148">
          <cell r="Q148">
            <v>38542</v>
          </cell>
        </row>
        <row r="149">
          <cell r="Q149">
            <v>1632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ушевой+фап"/>
      <sheetName val="свод по МО"/>
      <sheetName val="КМС"/>
      <sheetName val="СОГАЗ-МЕД"/>
      <sheetName val="СВ"/>
      <sheetName val="гарантии с 01.12.2020"/>
    </sheetNames>
    <sheetDataSet>
      <sheetData sheetId="0"/>
      <sheetData sheetId="1"/>
      <sheetData sheetId="2"/>
      <sheetData sheetId="3"/>
      <sheetData sheetId="4"/>
      <sheetData sheetId="5">
        <row r="136">
          <cell r="C136">
            <v>628</v>
          </cell>
        </row>
        <row r="140">
          <cell r="J140">
            <v>84</v>
          </cell>
          <cell r="M140">
            <v>131025.05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tabSelected="1" view="pageBreakPreview" topLeftCell="A13" zoomScaleNormal="100" zoomScaleSheetLayoutView="100" workbookViewId="0">
      <selection activeCell="C18" sqref="C18"/>
    </sheetView>
  </sheetViews>
  <sheetFormatPr defaultRowHeight="15" x14ac:dyDescent="0.25"/>
  <cols>
    <col min="1" max="1" width="9.140625" style="7"/>
    <col min="2" max="2" width="35.5703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0"/>
      <c r="D1" s="57" t="s">
        <v>36</v>
      </c>
      <c r="E1" s="57"/>
    </row>
    <row r="2" spans="1:13" x14ac:dyDescent="0.25">
      <c r="C2" s="57" t="s">
        <v>6</v>
      </c>
      <c r="D2" s="57"/>
      <c r="E2" s="57"/>
    </row>
    <row r="3" spans="1:13" x14ac:dyDescent="0.25">
      <c r="C3" s="57" t="s">
        <v>37</v>
      </c>
      <c r="D3" s="57"/>
      <c r="E3" s="57"/>
    </row>
    <row r="5" spans="1:13" ht="75.75" customHeight="1" x14ac:dyDescent="0.25">
      <c r="A5" s="50" t="s">
        <v>32</v>
      </c>
      <c r="B5" s="50"/>
      <c r="C5" s="50"/>
      <c r="D5" s="50"/>
      <c r="E5" s="5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8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36">
        <v>259</v>
      </c>
      <c r="D10" s="10">
        <v>15718571</v>
      </c>
    </row>
    <row r="11" spans="1:13" s="25" customFormat="1" ht="31.5" x14ac:dyDescent="0.25">
      <c r="B11" s="28" t="s">
        <v>26</v>
      </c>
      <c r="C11" s="18">
        <v>1</v>
      </c>
      <c r="D11" s="12">
        <v>62413</v>
      </c>
    </row>
    <row r="12" spans="1:13" ht="30" x14ac:dyDescent="0.25">
      <c r="B12" s="11" t="s">
        <v>4</v>
      </c>
      <c r="C12" s="36">
        <v>70</v>
      </c>
      <c r="D12" s="12">
        <v>13070190</v>
      </c>
    </row>
    <row r="13" spans="1:13" s="25" customFormat="1" ht="15.75" x14ac:dyDescent="0.25">
      <c r="B13" s="11" t="s">
        <v>16</v>
      </c>
      <c r="C13" s="18" t="s">
        <v>35</v>
      </c>
      <c r="D13" s="12">
        <v>56781</v>
      </c>
    </row>
    <row r="14" spans="1:13" ht="15.75" x14ac:dyDescent="0.25">
      <c r="B14" s="3" t="s">
        <v>0</v>
      </c>
      <c r="C14" s="8"/>
      <c r="D14" s="13">
        <f>D10+D12+D13</f>
        <v>28845542</v>
      </c>
    </row>
    <row r="16" spans="1:13" ht="28.5" x14ac:dyDescent="0.25">
      <c r="B16" s="22" t="s">
        <v>7</v>
      </c>
      <c r="C16" s="22" t="s">
        <v>17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4" t="s">
        <v>18</v>
      </c>
      <c r="C18" s="34">
        <v>671</v>
      </c>
      <c r="D18" s="48">
        <v>226848</v>
      </c>
    </row>
    <row r="19" spans="2:4" s="25" customFormat="1" ht="16.5" customHeight="1" x14ac:dyDescent="0.25">
      <c r="B19" s="14" t="s">
        <v>19</v>
      </c>
      <c r="C19" s="36">
        <v>147</v>
      </c>
      <c r="D19" s="49">
        <v>138103</v>
      </c>
    </row>
    <row r="20" spans="2:4" s="25" customFormat="1" ht="16.5" customHeight="1" x14ac:dyDescent="0.25">
      <c r="B20" s="11" t="s">
        <v>16</v>
      </c>
      <c r="C20" s="18" t="s">
        <v>34</v>
      </c>
      <c r="D20" s="43" t="s">
        <v>34</v>
      </c>
    </row>
    <row r="21" spans="2:4" s="25" customFormat="1" ht="16.5" customHeight="1" x14ac:dyDescent="0.25">
      <c r="B21" s="28" t="s">
        <v>12</v>
      </c>
      <c r="C21" s="16" t="s">
        <v>41</v>
      </c>
      <c r="D21" s="44">
        <f>'[1]гарантии с 01.12.2020'!$Q$148</f>
        <v>38542</v>
      </c>
    </row>
    <row r="22" spans="2:4" s="25" customFormat="1" ht="16.5" customHeight="1" x14ac:dyDescent="0.25">
      <c r="B22" s="14" t="s">
        <v>13</v>
      </c>
      <c r="C22" s="29" t="s">
        <v>30</v>
      </c>
      <c r="D22" s="44">
        <f>'[1]гарантии с 01.12.2020'!$Q$149</f>
        <v>1632</v>
      </c>
    </row>
    <row r="23" spans="2:4" s="25" customFormat="1" ht="16.5" customHeight="1" x14ac:dyDescent="0.25">
      <c r="B23" s="33" t="s">
        <v>27</v>
      </c>
      <c r="C23" s="29" t="s">
        <v>40</v>
      </c>
      <c r="D23" s="45">
        <v>58378</v>
      </c>
    </row>
    <row r="24" spans="2:4" s="25" customFormat="1" ht="16.5" customHeight="1" x14ac:dyDescent="0.25">
      <c r="B24" s="33" t="s">
        <v>20</v>
      </c>
      <c r="C24" s="29" t="s">
        <v>34</v>
      </c>
      <c r="D24" s="46" t="s">
        <v>34</v>
      </c>
    </row>
    <row r="25" spans="2:4" s="25" customFormat="1" ht="16.5" customHeight="1" x14ac:dyDescent="0.25">
      <c r="B25" s="28" t="s">
        <v>23</v>
      </c>
      <c r="C25" s="29" t="s">
        <v>33</v>
      </c>
      <c r="D25" s="47">
        <v>2386</v>
      </c>
    </row>
    <row r="26" spans="2:4" s="25" customFormat="1" ht="57" customHeight="1" x14ac:dyDescent="0.25">
      <c r="B26" s="42" t="s">
        <v>31</v>
      </c>
      <c r="C26" s="29" t="s">
        <v>33</v>
      </c>
      <c r="D26" s="47">
        <f>'[1]гарантии с 01.12.2020'!$Q$143</f>
        <v>1070</v>
      </c>
    </row>
    <row r="27" spans="2:4" s="25" customFormat="1" ht="30" x14ac:dyDescent="0.25">
      <c r="B27" s="11" t="s">
        <v>22</v>
      </c>
      <c r="C27" s="29" t="s">
        <v>42</v>
      </c>
      <c r="D27" s="47">
        <f>'[1]гарантии с 01.12.2020'!$Q$144</f>
        <v>35262</v>
      </c>
    </row>
    <row r="28" spans="2:4" s="25" customFormat="1" ht="47.25" x14ac:dyDescent="0.25">
      <c r="B28" s="38" t="s">
        <v>21</v>
      </c>
      <c r="C28" s="29" t="s">
        <v>34</v>
      </c>
      <c r="D28" s="47" t="s">
        <v>34</v>
      </c>
    </row>
    <row r="29" spans="2:4" s="25" customFormat="1" ht="31.5" x14ac:dyDescent="0.25">
      <c r="B29" s="38" t="s">
        <v>28</v>
      </c>
      <c r="C29" s="36">
        <v>1378</v>
      </c>
      <c r="D29" s="47">
        <f>'[1]гарантии с 01.12.2020'!$Q$141</f>
        <v>135439</v>
      </c>
    </row>
    <row r="30" spans="2:4" ht="16.5" customHeight="1" x14ac:dyDescent="0.25">
      <c r="B30" s="61" t="s">
        <v>9</v>
      </c>
      <c r="C30" s="62"/>
      <c r="D30" s="63"/>
    </row>
    <row r="31" spans="2:4" ht="16.5" customHeight="1" x14ac:dyDescent="0.25">
      <c r="B31" s="14" t="s">
        <v>18</v>
      </c>
      <c r="C31" s="34">
        <v>9586</v>
      </c>
      <c r="D31" s="35">
        <v>2447575</v>
      </c>
    </row>
    <row r="32" spans="2:4" ht="15.75" x14ac:dyDescent="0.25">
      <c r="B32" s="14" t="s">
        <v>19</v>
      </c>
      <c r="C32" s="36">
        <v>1730</v>
      </c>
      <c r="D32" s="10">
        <v>1123909</v>
      </c>
    </row>
    <row r="33" spans="2:5" s="25" customFormat="1" ht="15.75" x14ac:dyDescent="0.25">
      <c r="B33" s="28" t="s">
        <v>24</v>
      </c>
      <c r="C33" s="36">
        <f>'[2]гарантии с 01.12.2020'!$J$140</f>
        <v>84</v>
      </c>
      <c r="D33" s="10">
        <v>147630</v>
      </c>
    </row>
    <row r="34" spans="2:5" s="25" customFormat="1" ht="15.75" x14ac:dyDescent="0.25">
      <c r="B34" s="14" t="s">
        <v>15</v>
      </c>
      <c r="C34" s="36">
        <v>120</v>
      </c>
      <c r="D34" s="10">
        <f>'[2]гарантии с 01.12.2020'!$M$140</f>
        <v>131025.05</v>
      </c>
    </row>
    <row r="35" spans="2:5" s="25" customFormat="1" ht="15.75" x14ac:dyDescent="0.25">
      <c r="B35" s="14" t="s">
        <v>10</v>
      </c>
      <c r="C35" s="32">
        <f>'[1]гарантии с 01.12.2020'!$N$140</f>
        <v>263</v>
      </c>
      <c r="D35" s="10">
        <f>'[1]гарантии с 01.12.2020'!$O$140</f>
        <v>263788</v>
      </c>
    </row>
    <row r="36" spans="2:5" ht="31.5" x14ac:dyDescent="0.25">
      <c r="B36" s="39" t="s">
        <v>25</v>
      </c>
      <c r="C36" s="32" t="s">
        <v>38</v>
      </c>
      <c r="D36" s="37">
        <v>1461</v>
      </c>
    </row>
    <row r="37" spans="2:5" ht="16.5" customHeight="1" x14ac:dyDescent="0.25">
      <c r="B37" s="3" t="s">
        <v>0</v>
      </c>
      <c r="C37" s="8"/>
      <c r="D37" s="13">
        <f>SUM(D18:D29,D31:D36)</f>
        <v>4753048.05</v>
      </c>
    </row>
    <row r="38" spans="2:5" s="25" customFormat="1" ht="16.5" customHeight="1" x14ac:dyDescent="0.25">
      <c r="B38" s="19"/>
      <c r="C38" s="15"/>
      <c r="D38" s="41"/>
    </row>
    <row r="39" spans="2:5" s="20" customFormat="1" ht="16.5" customHeight="1" x14ac:dyDescent="0.25">
      <c r="B39" s="19"/>
      <c r="C39" s="15"/>
      <c r="D39" s="15"/>
    </row>
    <row r="40" spans="2:5" s="20" customFormat="1" ht="16.5" customHeight="1" x14ac:dyDescent="0.25">
      <c r="B40" s="21" t="s">
        <v>11</v>
      </c>
      <c r="C40" s="22" t="s">
        <v>8</v>
      </c>
      <c r="D40" s="23" t="s">
        <v>1</v>
      </c>
    </row>
    <row r="41" spans="2:5" s="20" customFormat="1" ht="16.5" customHeight="1" x14ac:dyDescent="0.25">
      <c r="B41" s="24">
        <v>1</v>
      </c>
      <c r="C41" s="24">
        <v>2</v>
      </c>
      <c r="D41" s="24">
        <v>3</v>
      </c>
    </row>
    <row r="42" spans="2:5" s="20" customFormat="1" ht="16.5" customHeight="1" x14ac:dyDescent="0.25">
      <c r="B42" s="58" t="s">
        <v>9</v>
      </c>
      <c r="C42" s="59"/>
      <c r="D42" s="60"/>
    </row>
    <row r="43" spans="2:5" s="20" customFormat="1" ht="16.5" customHeight="1" x14ac:dyDescent="0.25">
      <c r="B43" s="26" t="s">
        <v>11</v>
      </c>
      <c r="C43" s="30">
        <v>272</v>
      </c>
      <c r="D43" s="27">
        <v>4082073</v>
      </c>
    </row>
    <row r="44" spans="2:5" ht="15.75" thickBot="1" x14ac:dyDescent="0.3">
      <c r="B44" s="17"/>
      <c r="C44" s="17"/>
      <c r="D44" s="17"/>
    </row>
    <row r="45" spans="2:5" ht="15" customHeight="1" x14ac:dyDescent="0.25">
      <c r="B45" s="51" t="s">
        <v>2</v>
      </c>
      <c r="C45" s="53" t="s">
        <v>1</v>
      </c>
      <c r="D45" s="54"/>
      <c r="E45" s="2"/>
    </row>
    <row r="46" spans="2:5" ht="15.75" customHeight="1" thickBot="1" x14ac:dyDescent="0.3">
      <c r="B46" s="52"/>
      <c r="C46" s="55">
        <f>D14+D37+D43</f>
        <v>37680663.049999997</v>
      </c>
      <c r="D46" s="56"/>
      <c r="E46" s="2"/>
    </row>
  </sheetData>
  <mergeCells count="9">
    <mergeCell ref="A5:E5"/>
    <mergeCell ref="B45:B46"/>
    <mergeCell ref="C45:D45"/>
    <mergeCell ref="C46:D46"/>
    <mergeCell ref="D1:E1"/>
    <mergeCell ref="C2:E2"/>
    <mergeCell ref="B42:D42"/>
    <mergeCell ref="B30:D30"/>
    <mergeCell ref="C3:E3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Normal="100" workbookViewId="0">
      <selection activeCell="C21" sqref="C21"/>
    </sheetView>
  </sheetViews>
  <sheetFormatPr defaultRowHeight="15" x14ac:dyDescent="0.25"/>
  <cols>
    <col min="1" max="1" width="9.140625" style="25"/>
    <col min="2" max="2" width="32.42578125" style="25" customWidth="1"/>
    <col min="3" max="3" width="22.28515625" style="25" customWidth="1"/>
    <col min="4" max="4" width="27.42578125" style="25" customWidth="1"/>
    <col min="5" max="16384" width="9.140625" style="25"/>
  </cols>
  <sheetData>
    <row r="1" spans="1:13" x14ac:dyDescent="0.25">
      <c r="C1" s="31"/>
      <c r="D1" s="64" t="s">
        <v>5</v>
      </c>
      <c r="E1" s="64"/>
    </row>
    <row r="2" spans="1:13" x14ac:dyDescent="0.25">
      <c r="C2" s="64" t="s">
        <v>6</v>
      </c>
      <c r="D2" s="64"/>
      <c r="E2" s="64"/>
    </row>
    <row r="3" spans="1:13" x14ac:dyDescent="0.25">
      <c r="C3" s="31"/>
      <c r="D3" s="64" t="s">
        <v>14</v>
      </c>
      <c r="E3" s="64"/>
    </row>
    <row r="5" spans="1:13" ht="63.75" customHeight="1" x14ac:dyDescent="0.25">
      <c r="A5" s="50" t="s">
        <v>39</v>
      </c>
      <c r="B5" s="50"/>
      <c r="C5" s="50"/>
      <c r="D5" s="50"/>
      <c r="E5" s="5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22" t="s">
        <v>7</v>
      </c>
      <c r="C9" s="22" t="s">
        <v>17</v>
      </c>
      <c r="D9" s="23" t="s">
        <v>1</v>
      </c>
    </row>
    <row r="10" spans="1:13" ht="15.75" x14ac:dyDescent="0.25">
      <c r="B10" s="21">
        <v>1</v>
      </c>
      <c r="C10" s="21">
        <v>2</v>
      </c>
      <c r="D10" s="21">
        <v>3</v>
      </c>
    </row>
    <row r="11" spans="1:13" ht="15.75" x14ac:dyDescent="0.25">
      <c r="B11" s="61" t="s">
        <v>9</v>
      </c>
      <c r="C11" s="62"/>
      <c r="D11" s="63"/>
    </row>
    <row r="12" spans="1:13" ht="15.75" x14ac:dyDescent="0.25">
      <c r="B12" s="14" t="s">
        <v>18</v>
      </c>
      <c r="C12" s="32">
        <v>1060</v>
      </c>
      <c r="D12" s="10">
        <v>253775</v>
      </c>
    </row>
    <row r="13" spans="1:13" ht="31.5" x14ac:dyDescent="0.25">
      <c r="B13" s="28" t="s">
        <v>19</v>
      </c>
      <c r="C13" s="32">
        <v>160</v>
      </c>
      <c r="D13" s="37">
        <v>104900</v>
      </c>
    </row>
    <row r="14" spans="1:13" ht="15.75" x14ac:dyDescent="0.25">
      <c r="B14" s="14" t="s">
        <v>10</v>
      </c>
      <c r="C14" s="32">
        <v>30</v>
      </c>
      <c r="D14" s="10">
        <v>27769</v>
      </c>
    </row>
    <row r="15" spans="1:13" ht="31.5" x14ac:dyDescent="0.25">
      <c r="B15" s="39" t="s">
        <v>25</v>
      </c>
      <c r="C15" s="18" t="s">
        <v>29</v>
      </c>
      <c r="D15" s="37">
        <v>2020</v>
      </c>
    </row>
    <row r="16" spans="1:13" ht="15.75" x14ac:dyDescent="0.25">
      <c r="B16" s="19"/>
      <c r="C16" s="15"/>
      <c r="D16" s="15"/>
    </row>
    <row r="17" spans="2:5" ht="15.75" x14ac:dyDescent="0.25">
      <c r="B17" s="19"/>
      <c r="C17" s="15"/>
      <c r="D17" s="15"/>
    </row>
    <row r="18" spans="2:5" ht="15.75" x14ac:dyDescent="0.25">
      <c r="B18" s="21" t="s">
        <v>11</v>
      </c>
      <c r="C18" s="22" t="s">
        <v>8</v>
      </c>
      <c r="D18" s="23" t="s">
        <v>1</v>
      </c>
    </row>
    <row r="19" spans="2:5" ht="15.75" x14ac:dyDescent="0.25">
      <c r="B19" s="24">
        <v>1</v>
      </c>
      <c r="C19" s="24">
        <v>2</v>
      </c>
      <c r="D19" s="24">
        <v>3</v>
      </c>
    </row>
    <row r="20" spans="2:5" ht="15.75" x14ac:dyDescent="0.25">
      <c r="B20" s="58" t="s">
        <v>9</v>
      </c>
      <c r="C20" s="59"/>
      <c r="D20" s="60"/>
    </row>
    <row r="21" spans="2:5" ht="15.75" x14ac:dyDescent="0.25">
      <c r="B21" s="26" t="s">
        <v>11</v>
      </c>
      <c r="C21" s="30">
        <v>12</v>
      </c>
      <c r="D21" s="27">
        <v>169451</v>
      </c>
    </row>
    <row r="22" spans="2:5" ht="15.75" thickBot="1" x14ac:dyDescent="0.3"/>
    <row r="23" spans="2:5" ht="15" customHeight="1" x14ac:dyDescent="0.25">
      <c r="B23" s="51" t="s">
        <v>2</v>
      </c>
      <c r="C23" s="53" t="s">
        <v>1</v>
      </c>
      <c r="D23" s="54"/>
      <c r="E23" s="2"/>
    </row>
    <row r="24" spans="2:5" ht="15.75" thickBot="1" x14ac:dyDescent="0.3">
      <c r="B24" s="52"/>
      <c r="C24" s="55">
        <f>D12+D13+D14+D15+D21</f>
        <v>557915</v>
      </c>
      <c r="D24" s="56"/>
      <c r="E24" s="2"/>
    </row>
  </sheetData>
  <mergeCells count="9">
    <mergeCell ref="B20:D20"/>
    <mergeCell ref="B23:B24"/>
    <mergeCell ref="C23:D23"/>
    <mergeCell ref="C24:D24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2021-01-20T04:11:15Z</cp:lastPrinted>
  <dcterms:created xsi:type="dcterms:W3CDTF">2013-03-06T05:46:38Z</dcterms:created>
  <dcterms:modified xsi:type="dcterms:W3CDTF">2021-01-20T04:17:12Z</dcterms:modified>
</cp:coreProperties>
</file>